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C\LentsFloodMitigation\ProjectManagement\Budget\"/>
    </mc:Choice>
  </mc:AlternateContent>
  <bookViews>
    <workbookView xWindow="0" yWindow="0" windowWidth="17370" windowHeight="99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Sheet1!$B$1:$I$21</definedName>
  </definedNames>
  <calcPr calcId="152511"/>
</workbook>
</file>

<file path=xl/calcChain.xml><?xml version="1.0" encoding="utf-8"?>
<calcChain xmlns="http://schemas.openxmlformats.org/spreadsheetml/2006/main">
  <c r="E13" i="1" l="1"/>
  <c r="E9" i="1"/>
  <c r="H9" i="1" s="1"/>
  <c r="E7" i="1"/>
  <c r="H7" i="1" s="1"/>
  <c r="E12" i="1"/>
  <c r="H12" i="1" s="1"/>
  <c r="G20" i="1"/>
  <c r="F20" i="1"/>
  <c r="H19" i="1"/>
  <c r="H18" i="1"/>
  <c r="H17" i="1"/>
  <c r="H16" i="1"/>
  <c r="H13" i="1" l="1"/>
  <c r="E8" i="1" l="1"/>
  <c r="H8" i="1" s="1"/>
  <c r="E6" i="1"/>
  <c r="D20" i="1"/>
  <c r="E20" i="1" l="1"/>
  <c r="H20" i="1" s="1"/>
  <c r="H6" i="1"/>
</calcChain>
</file>

<file path=xl/sharedStrings.xml><?xml version="1.0" encoding="utf-8"?>
<sst xmlns="http://schemas.openxmlformats.org/spreadsheetml/2006/main" count="43" uniqueCount="33">
  <si>
    <t>Staffing</t>
  </si>
  <si>
    <t>Floodplain Mitigation Bank</t>
  </si>
  <si>
    <t>Neighborhood Stability</t>
  </si>
  <si>
    <t>Industrial Site Readiness</t>
  </si>
  <si>
    <t>TBD</t>
  </si>
  <si>
    <t>PBOT</t>
  </si>
  <si>
    <t>Business Oregon</t>
  </si>
  <si>
    <t>OMF</t>
  </si>
  <si>
    <t>Project Costs</t>
  </si>
  <si>
    <t>Total</t>
  </si>
  <si>
    <t>Partner Organization</t>
  </si>
  <si>
    <t xml:space="preserve">TBD </t>
  </si>
  <si>
    <r>
      <rPr>
        <b/>
        <sz val="10"/>
        <color theme="1"/>
        <rFont val="Calibri"/>
        <family val="2"/>
        <scheme val="minor"/>
      </rPr>
      <t>Lents Stabilization Project
DRAFT Project Budget &amp; General Fund Request</t>
    </r>
    <r>
      <rPr>
        <sz val="10"/>
        <color theme="1"/>
        <rFont val="Calibri"/>
        <family val="2"/>
        <scheme val="minor"/>
      </rPr>
      <t xml:space="preserve">
3.9.2016</t>
    </r>
  </si>
  <si>
    <t>Project Management</t>
  </si>
  <si>
    <t>Governance &amp; Administration</t>
  </si>
  <si>
    <t>FY16/17 &amp; FY 17/18</t>
  </si>
  <si>
    <t>Project Manager FY 16/17</t>
  </si>
  <si>
    <t>Project Manager FY 17/18</t>
  </si>
  <si>
    <t xml:space="preserve">Total </t>
  </si>
  <si>
    <t>Bureau Partners &amp; Oregon Solutions Contributions</t>
  </si>
  <si>
    <t>PHB FY 16/17</t>
  </si>
  <si>
    <t>PHB FY 17/18</t>
  </si>
  <si>
    <t>PDC 16/17</t>
  </si>
  <si>
    <t>PDC 17/18</t>
  </si>
  <si>
    <t>BES FY 16/17</t>
  </si>
  <si>
    <t>BES  FY 17/18</t>
  </si>
  <si>
    <r>
      <t xml:space="preserve">General Fund Request 
</t>
    </r>
    <r>
      <rPr>
        <sz val="10"/>
        <color theme="1"/>
        <rFont val="Calibri"/>
        <family val="2"/>
        <scheme val="minor"/>
      </rPr>
      <t>FY 16/17 
FY 17/18</t>
    </r>
  </si>
  <si>
    <t>FTE Equivalent</t>
  </si>
  <si>
    <t>Oregon Solutions FY 16/17</t>
  </si>
  <si>
    <t>Oregon Solutions FY 17/18</t>
  </si>
  <si>
    <t xml:space="preserve">Technical Assistance &amp; Outreach </t>
  </si>
  <si>
    <t>General Fund Budget Request March 2016</t>
  </si>
  <si>
    <t xml:space="preserve">Oregon Solutions:  Lents Stabilization and Job Creation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</si>
</sst>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164" fontId="2" fillId="0" borderId="0" xfId="1" applyNumberFormat="1" applyFont="1" applyBorder="1"/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2" fillId="0" borderId="7" xfId="1" applyNumberFormat="1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right"/>
    </xf>
    <xf numFmtId="164" fontId="2" fillId="0" borderId="11" xfId="1" applyNumberFormat="1" applyFont="1" applyBorder="1"/>
    <xf numFmtId="0" fontId="3" fillId="3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2" xfId="0" applyFont="1" applyBorder="1"/>
    <xf numFmtId="0" fontId="2" fillId="0" borderId="10" xfId="0" applyFont="1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/>
    <xf numFmtId="164" fontId="2" fillId="0" borderId="11" xfId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4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0" fontId="0" fillId="0" borderId="0" xfId="0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44" fontId="2" fillId="0" borderId="0" xfId="1" applyFont="1" applyBorder="1" applyAlignment="1">
      <alignment horizontal="right"/>
    </xf>
    <xf numFmtId="164" fontId="3" fillId="0" borderId="0" xfId="1" applyNumberFormat="1" applyFont="1" applyBorder="1"/>
    <xf numFmtId="164" fontId="3" fillId="0" borderId="0" xfId="0" applyNumberFormat="1" applyFont="1" applyBorder="1"/>
    <xf numFmtId="165" fontId="0" fillId="0" borderId="0" xfId="1" applyNumberFormat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Fill="1" applyBorder="1"/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0" xfId="1" applyNumberFormat="1" applyFont="1" applyFill="1" applyBorder="1"/>
    <xf numFmtId="164" fontId="3" fillId="0" borderId="15" xfId="1" applyNumberFormat="1" applyFont="1" applyBorder="1"/>
    <xf numFmtId="166" fontId="2" fillId="0" borderId="0" xfId="0" applyNumberFormat="1" applyFont="1" applyBorder="1" applyAlignment="1">
      <alignment horizontal="right"/>
    </xf>
    <xf numFmtId="166" fontId="2" fillId="0" borderId="21" xfId="0" applyNumberFormat="1" applyFont="1" applyBorder="1"/>
    <xf numFmtId="166" fontId="2" fillId="0" borderId="22" xfId="0" applyNumberFormat="1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3" xfId="0" applyFont="1" applyBorder="1" applyAlignment="1">
      <alignment horizontal="right"/>
    </xf>
    <xf numFmtId="0" fontId="2" fillId="0" borderId="22" xfId="0" applyFont="1" applyBorder="1"/>
    <xf numFmtId="44" fontId="2" fillId="0" borderId="22" xfId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0" fontId="3" fillId="0" borderId="24" xfId="0" applyFont="1" applyBorder="1"/>
    <xf numFmtId="164" fontId="2" fillId="0" borderId="25" xfId="1" applyNumberFormat="1" applyFont="1" applyBorder="1"/>
    <xf numFmtId="164" fontId="2" fillId="0" borderId="26" xfId="1" applyNumberFormat="1" applyFont="1" applyBorder="1"/>
    <xf numFmtId="164" fontId="2" fillId="0" borderId="27" xfId="1" applyNumberFormat="1" applyFont="1" applyBorder="1"/>
    <xf numFmtId="164" fontId="2" fillId="0" borderId="27" xfId="1" applyNumberFormat="1" applyFont="1" applyBorder="1" applyAlignment="1">
      <alignment horizontal="right"/>
    </xf>
    <xf numFmtId="164" fontId="2" fillId="0" borderId="26" xfId="1" applyNumberFormat="1" applyFont="1" applyBorder="1" applyAlignment="1">
      <alignment horizontal="right"/>
    </xf>
    <xf numFmtId="164" fontId="3" fillId="0" borderId="28" xfId="1" applyNumberFormat="1" applyFont="1" applyBorder="1"/>
    <xf numFmtId="164" fontId="2" fillId="0" borderId="25" xfId="1" applyNumberFormat="1" applyFont="1" applyBorder="1" applyAlignment="1">
      <alignment horizontal="right"/>
    </xf>
    <xf numFmtId="0" fontId="3" fillId="0" borderId="30" xfId="0" applyFont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164" fontId="2" fillId="0" borderId="23" xfId="1" applyNumberFormat="1" applyFont="1" applyBorder="1"/>
    <xf numFmtId="0" fontId="0" fillId="0" borderId="0" xfId="0" applyAlignment="1">
      <alignment horizontal="center" vertical="top" wrapText="1"/>
    </xf>
    <xf numFmtId="0" fontId="3" fillId="4" borderId="1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vertical="top" wrapText="1"/>
    </xf>
    <xf numFmtId="164" fontId="2" fillId="0" borderId="25" xfId="1" applyNumberFormat="1" applyFont="1" applyBorder="1" applyAlignment="1">
      <alignment horizontal="center"/>
    </xf>
    <xf numFmtId="164" fontId="2" fillId="0" borderId="26" xfId="1" applyNumberFormat="1" applyFont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4" workbookViewId="0">
      <selection activeCell="H16" sqref="H16"/>
    </sheetView>
  </sheetViews>
  <sheetFormatPr defaultRowHeight="15" x14ac:dyDescent="0.25"/>
  <cols>
    <col min="2" max="2" width="31.28515625" bestFit="1" customWidth="1"/>
    <col min="3" max="3" width="27.85546875" bestFit="1" customWidth="1"/>
    <col min="4" max="4" width="7.85546875" bestFit="1" customWidth="1"/>
    <col min="5" max="8" width="11.7109375" customWidth="1"/>
    <col min="9" max="10" width="2.7109375" customWidth="1"/>
    <col min="11" max="11" width="11.7109375" customWidth="1"/>
    <col min="12" max="12" width="12.5703125" bestFit="1" customWidth="1"/>
    <col min="13" max="13" width="18.5703125" bestFit="1" customWidth="1"/>
  </cols>
  <sheetData>
    <row r="1" spans="2:14" ht="24" customHeight="1" x14ac:dyDescent="0.25">
      <c r="B1" s="75" t="s">
        <v>32</v>
      </c>
      <c r="C1" s="75"/>
      <c r="D1" s="75"/>
    </row>
    <row r="2" spans="2:14" ht="30.75" customHeight="1" thickBot="1" x14ac:dyDescent="0.3">
      <c r="B2" s="73" t="s">
        <v>31</v>
      </c>
      <c r="C2" s="74"/>
    </row>
    <row r="3" spans="2:14" ht="27" customHeight="1" thickBot="1" x14ac:dyDescent="0.3">
      <c r="B3" s="70"/>
      <c r="C3" s="70"/>
      <c r="E3" s="71" t="s">
        <v>19</v>
      </c>
      <c r="F3" s="72"/>
      <c r="G3" s="11"/>
      <c r="J3" s="33"/>
      <c r="K3" s="33"/>
      <c r="L3" s="33"/>
      <c r="M3" s="33"/>
      <c r="N3" s="33"/>
    </row>
    <row r="4" spans="2:14" ht="51.75" thickBot="1" x14ac:dyDescent="0.3">
      <c r="B4" s="9" t="s">
        <v>12</v>
      </c>
      <c r="C4" s="8" t="s">
        <v>10</v>
      </c>
      <c r="D4" s="67" t="s">
        <v>0</v>
      </c>
      <c r="E4" s="68" t="s">
        <v>27</v>
      </c>
      <c r="F4" s="29" t="s">
        <v>8</v>
      </c>
      <c r="G4" s="30" t="s">
        <v>26</v>
      </c>
      <c r="H4" s="10" t="s">
        <v>18</v>
      </c>
      <c r="I4" s="26"/>
      <c r="J4" s="26"/>
      <c r="K4" s="6"/>
      <c r="L4" s="33"/>
      <c r="M4" s="6"/>
      <c r="N4" s="33"/>
    </row>
    <row r="5" spans="2:14" x14ac:dyDescent="0.25">
      <c r="B5" s="9" t="s">
        <v>15</v>
      </c>
      <c r="C5" s="7"/>
      <c r="D5" s="7"/>
      <c r="E5" s="7"/>
      <c r="F5" s="7"/>
      <c r="G5" s="16"/>
      <c r="H5" s="17"/>
      <c r="I5" s="26"/>
      <c r="J5" s="26"/>
      <c r="K5" s="6"/>
      <c r="L5" s="33"/>
      <c r="M5" s="6"/>
      <c r="N5" s="33"/>
    </row>
    <row r="6" spans="2:14" x14ac:dyDescent="0.25">
      <c r="B6" s="3" t="s">
        <v>2</v>
      </c>
      <c r="C6" s="21" t="s">
        <v>20</v>
      </c>
      <c r="D6" s="51">
        <v>1</v>
      </c>
      <c r="E6" s="60">
        <f>D6*100000</f>
        <v>100000</v>
      </c>
      <c r="F6" s="60">
        <v>5000</v>
      </c>
      <c r="G6" s="76">
        <v>50000</v>
      </c>
      <c r="H6" s="12">
        <f>SUM(E6:G6)</f>
        <v>155000</v>
      </c>
      <c r="I6" s="26"/>
      <c r="J6" s="26"/>
      <c r="K6" s="6"/>
      <c r="L6" s="33"/>
      <c r="M6" s="6"/>
      <c r="N6" s="33"/>
    </row>
    <row r="7" spans="2:14" x14ac:dyDescent="0.25">
      <c r="B7" s="31"/>
      <c r="C7" s="22" t="s">
        <v>21</v>
      </c>
      <c r="D7" s="52">
        <v>1</v>
      </c>
      <c r="E7" s="61">
        <f>D7*100000</f>
        <v>100000</v>
      </c>
      <c r="F7" s="61">
        <v>0</v>
      </c>
      <c r="G7" s="77">
        <v>0</v>
      </c>
      <c r="H7" s="15">
        <f>SUM(E7:G7)</f>
        <v>100000</v>
      </c>
      <c r="I7" s="20"/>
      <c r="J7" s="20"/>
      <c r="K7" s="1"/>
      <c r="L7" s="33"/>
      <c r="M7" s="34"/>
      <c r="N7" s="33"/>
    </row>
    <row r="8" spans="2:14" x14ac:dyDescent="0.25">
      <c r="B8" s="3" t="s">
        <v>3</v>
      </c>
      <c r="C8" s="21" t="s">
        <v>22</v>
      </c>
      <c r="D8" s="53">
        <v>0.4</v>
      </c>
      <c r="E8" s="60">
        <f>D8*100000</f>
        <v>40000</v>
      </c>
      <c r="F8" s="60">
        <v>60000</v>
      </c>
      <c r="G8" s="76">
        <v>0</v>
      </c>
      <c r="H8" s="12">
        <f>SUM(E8:G8)</f>
        <v>100000</v>
      </c>
      <c r="I8" s="20"/>
      <c r="J8" s="20"/>
      <c r="K8" s="1"/>
      <c r="L8" s="33"/>
      <c r="M8" s="34"/>
      <c r="N8" s="33"/>
    </row>
    <row r="9" spans="2:14" x14ac:dyDescent="0.25">
      <c r="B9" s="2"/>
      <c r="C9" s="18" t="s">
        <v>23</v>
      </c>
      <c r="D9" s="54">
        <v>0.4</v>
      </c>
      <c r="E9" s="62">
        <f>D9*100000</f>
        <v>40000</v>
      </c>
      <c r="F9" s="63" t="s">
        <v>4</v>
      </c>
      <c r="G9" s="78">
        <v>0</v>
      </c>
      <c r="H9" s="13">
        <f>SUM(E9:G9)</f>
        <v>40000</v>
      </c>
      <c r="I9" s="20"/>
      <c r="J9" s="20"/>
      <c r="K9" s="1"/>
      <c r="L9" s="33"/>
      <c r="M9" s="34"/>
      <c r="N9" s="33"/>
    </row>
    <row r="10" spans="2:14" x14ac:dyDescent="0.25">
      <c r="B10" s="2"/>
      <c r="C10" s="18" t="s">
        <v>5</v>
      </c>
      <c r="D10" s="55" t="s">
        <v>4</v>
      </c>
      <c r="E10" s="63" t="s">
        <v>4</v>
      </c>
      <c r="F10" s="63" t="s">
        <v>4</v>
      </c>
      <c r="G10" s="78">
        <v>0</v>
      </c>
      <c r="H10" s="14" t="s">
        <v>4</v>
      </c>
      <c r="I10" s="20"/>
      <c r="J10" s="20"/>
      <c r="K10" s="5"/>
      <c r="L10" s="33"/>
      <c r="M10" s="35"/>
      <c r="N10" s="33"/>
    </row>
    <row r="11" spans="2:14" x14ac:dyDescent="0.25">
      <c r="B11" s="2"/>
      <c r="C11" s="18" t="s">
        <v>6</v>
      </c>
      <c r="D11" s="55" t="s">
        <v>4</v>
      </c>
      <c r="E11" s="63" t="s">
        <v>4</v>
      </c>
      <c r="F11" s="63" t="s">
        <v>4</v>
      </c>
      <c r="G11" s="78">
        <v>0</v>
      </c>
      <c r="H11" s="14" t="s">
        <v>4</v>
      </c>
      <c r="I11" s="20"/>
      <c r="J11" s="20"/>
      <c r="K11" s="5"/>
      <c r="L11" s="33"/>
      <c r="M11" s="35"/>
      <c r="N11" s="33"/>
    </row>
    <row r="12" spans="2:14" x14ac:dyDescent="0.25">
      <c r="B12" s="3" t="s">
        <v>1</v>
      </c>
      <c r="C12" s="21" t="s">
        <v>24</v>
      </c>
      <c r="D12" s="53">
        <v>0.4</v>
      </c>
      <c r="E12" s="60">
        <f>D12*100000</f>
        <v>40000</v>
      </c>
      <c r="F12" s="60">
        <v>35000</v>
      </c>
      <c r="G12" s="76">
        <v>0</v>
      </c>
      <c r="H12" s="12">
        <f>SUM(E12:G12)</f>
        <v>75000</v>
      </c>
      <c r="I12" s="20"/>
      <c r="J12" s="20"/>
      <c r="K12" s="5"/>
      <c r="L12" s="33"/>
      <c r="M12" s="35"/>
      <c r="N12" s="33"/>
    </row>
    <row r="13" spans="2:14" x14ac:dyDescent="0.25">
      <c r="B13" s="31"/>
      <c r="C13" s="22" t="s">
        <v>25</v>
      </c>
      <c r="D13" s="56">
        <v>0.4</v>
      </c>
      <c r="E13" s="61">
        <f>D13*100000</f>
        <v>40000</v>
      </c>
      <c r="F13" s="64" t="s">
        <v>4</v>
      </c>
      <c r="G13" s="77">
        <v>0</v>
      </c>
      <c r="H13" s="15">
        <f>SUM(E13:G13)</f>
        <v>40000</v>
      </c>
      <c r="I13" s="20"/>
      <c r="J13" s="20"/>
      <c r="K13" s="1"/>
      <c r="L13" s="33"/>
      <c r="M13" s="34"/>
      <c r="N13" s="33"/>
    </row>
    <row r="14" spans="2:14" x14ac:dyDescent="0.25">
      <c r="B14" s="2" t="s">
        <v>14</v>
      </c>
      <c r="C14" s="18" t="s">
        <v>7</v>
      </c>
      <c r="D14" s="55" t="s">
        <v>4</v>
      </c>
      <c r="E14" s="63" t="s">
        <v>11</v>
      </c>
      <c r="F14" s="63">
        <v>50000</v>
      </c>
      <c r="G14" s="63">
        <v>50000</v>
      </c>
      <c r="H14" s="14">
        <v>50000</v>
      </c>
      <c r="I14" s="27"/>
      <c r="J14" s="27"/>
      <c r="K14" s="5"/>
      <c r="L14" s="33"/>
      <c r="M14" s="35"/>
      <c r="N14" s="33"/>
    </row>
    <row r="15" spans="2:14" x14ac:dyDescent="0.25">
      <c r="B15" s="2"/>
      <c r="C15" s="18" t="s">
        <v>28</v>
      </c>
      <c r="D15" s="55"/>
      <c r="E15" s="63">
        <v>0</v>
      </c>
      <c r="F15" s="63">
        <v>35000</v>
      </c>
      <c r="G15" s="63">
        <v>35000</v>
      </c>
      <c r="H15" s="14">
        <v>70000</v>
      </c>
      <c r="I15" s="27"/>
      <c r="J15" s="27"/>
      <c r="K15" s="5"/>
      <c r="L15" s="33"/>
      <c r="M15" s="35"/>
      <c r="N15" s="33"/>
    </row>
    <row r="16" spans="2:14" x14ac:dyDescent="0.25">
      <c r="B16" s="4"/>
      <c r="C16" s="20" t="s">
        <v>29</v>
      </c>
      <c r="D16" s="57"/>
      <c r="E16" s="64">
        <v>0</v>
      </c>
      <c r="F16" s="64">
        <v>0</v>
      </c>
      <c r="G16" s="64">
        <v>35000</v>
      </c>
      <c r="H16" s="25">
        <f>SUM(E16:G16)</f>
        <v>35000</v>
      </c>
      <c r="I16" s="27"/>
      <c r="J16" s="27"/>
      <c r="K16" s="36"/>
      <c r="L16" s="33"/>
      <c r="M16" s="35"/>
      <c r="N16" s="33"/>
    </row>
    <row r="17" spans="1:14" x14ac:dyDescent="0.25">
      <c r="B17" s="3" t="s">
        <v>13</v>
      </c>
      <c r="C17" s="21" t="s">
        <v>16</v>
      </c>
      <c r="D17" s="58">
        <v>1</v>
      </c>
      <c r="E17" s="60">
        <v>0</v>
      </c>
      <c r="F17" s="66">
        <v>0</v>
      </c>
      <c r="G17" s="60">
        <v>120000</v>
      </c>
      <c r="H17" s="12">
        <f>SUM(E17:G17)</f>
        <v>120000</v>
      </c>
      <c r="I17" s="27"/>
      <c r="J17" s="27"/>
      <c r="K17" s="5"/>
      <c r="L17" s="33"/>
      <c r="M17" s="34"/>
      <c r="N17" s="33"/>
    </row>
    <row r="18" spans="1:14" x14ac:dyDescent="0.25">
      <c r="B18" s="2"/>
      <c r="C18" s="18" t="s">
        <v>17</v>
      </c>
      <c r="D18" s="50">
        <v>1</v>
      </c>
      <c r="E18" s="69">
        <v>0</v>
      </c>
      <c r="F18" s="63">
        <v>0</v>
      </c>
      <c r="G18" s="62">
        <v>120000</v>
      </c>
      <c r="H18" s="13">
        <f>SUM(E18:G18)</f>
        <v>120000</v>
      </c>
      <c r="I18" s="27"/>
      <c r="J18" s="27"/>
      <c r="K18" s="5"/>
      <c r="L18" s="33"/>
      <c r="M18" s="34"/>
      <c r="N18" s="33"/>
    </row>
    <row r="19" spans="1:14" ht="15.75" thickBot="1" x14ac:dyDescent="0.3">
      <c r="B19" s="32"/>
      <c r="C19" s="20" t="s">
        <v>30</v>
      </c>
      <c r="D19" s="55"/>
      <c r="E19" s="62">
        <v>0</v>
      </c>
      <c r="F19" s="62"/>
      <c r="G19" s="62">
        <v>50000</v>
      </c>
      <c r="H19" s="13">
        <f>SUM(E19:G19)</f>
        <v>50000</v>
      </c>
      <c r="I19" s="20"/>
      <c r="J19" s="20"/>
      <c r="K19" s="1"/>
      <c r="L19" s="33"/>
      <c r="M19" s="34"/>
      <c r="N19" s="33"/>
    </row>
    <row r="20" spans="1:14" ht="15.75" thickBot="1" x14ac:dyDescent="0.3">
      <c r="B20" s="23" t="s">
        <v>9</v>
      </c>
      <c r="C20" s="24"/>
      <c r="D20" s="59">
        <f>SUM(D6:D19)</f>
        <v>5.6</v>
      </c>
      <c r="E20" s="65">
        <f>SUM(E6:E19)</f>
        <v>360000</v>
      </c>
      <c r="F20" s="65">
        <f>SUM(F6:F19)</f>
        <v>185000</v>
      </c>
      <c r="G20" s="65">
        <f>SUM(G6:G19)</f>
        <v>460000</v>
      </c>
      <c r="H20" s="49">
        <f>SUM(E20:G20)</f>
        <v>1005000</v>
      </c>
      <c r="I20" s="28"/>
      <c r="J20" s="28"/>
      <c r="K20" s="37"/>
      <c r="L20" s="33"/>
      <c r="M20" s="38"/>
      <c r="N20" s="33"/>
    </row>
    <row r="21" spans="1:14" x14ac:dyDescent="0.25">
      <c r="J21" s="33"/>
      <c r="K21" s="33"/>
      <c r="L21" s="33"/>
      <c r="M21" s="33"/>
      <c r="N21" s="33"/>
    </row>
    <row r="22" spans="1:14" x14ac:dyDescent="0.25">
      <c r="A22" s="33"/>
      <c r="B22" s="33"/>
      <c r="C22" s="33"/>
      <c r="D22" s="33"/>
      <c r="E22" s="1"/>
      <c r="F22" s="33"/>
      <c r="G22" s="33"/>
      <c r="H22" s="43"/>
      <c r="I22" s="43"/>
      <c r="J22" s="43"/>
      <c r="K22" s="43"/>
      <c r="L22" s="33"/>
      <c r="M22" s="33"/>
      <c r="N22" s="33"/>
    </row>
    <row r="23" spans="1:14" x14ac:dyDescent="0.25">
      <c r="A23" s="33"/>
      <c r="B23" s="41"/>
      <c r="C23" s="18"/>
      <c r="D23" s="18"/>
      <c r="E23" s="1"/>
      <c r="F23" s="1"/>
      <c r="G23" s="1"/>
      <c r="H23" s="44"/>
      <c r="I23" s="20"/>
      <c r="J23" s="20"/>
      <c r="K23" s="44"/>
      <c r="L23" s="1"/>
      <c r="M23" s="34"/>
      <c r="N23" s="33"/>
    </row>
    <row r="24" spans="1:14" x14ac:dyDescent="0.25">
      <c r="A24" s="33"/>
      <c r="B24" s="41"/>
      <c r="C24" s="18"/>
      <c r="D24" s="18"/>
      <c r="E24" s="1"/>
      <c r="F24" s="1"/>
      <c r="G24" s="1"/>
      <c r="H24" s="44"/>
      <c r="I24" s="20"/>
      <c r="J24" s="20"/>
      <c r="K24" s="44"/>
      <c r="L24" s="1"/>
      <c r="M24" s="34"/>
      <c r="N24" s="33"/>
    </row>
    <row r="25" spans="1:14" x14ac:dyDescent="0.25">
      <c r="A25" s="33"/>
      <c r="B25" s="41"/>
      <c r="C25" s="18"/>
      <c r="D25" s="18"/>
      <c r="E25" s="1"/>
      <c r="F25" s="1"/>
      <c r="G25" s="1"/>
      <c r="H25" s="44"/>
      <c r="I25" s="20"/>
      <c r="J25" s="20"/>
      <c r="K25" s="44"/>
      <c r="L25" s="1"/>
      <c r="M25" s="34"/>
      <c r="N25" s="33"/>
    </row>
    <row r="26" spans="1:14" x14ac:dyDescent="0.25">
      <c r="A26" s="33"/>
      <c r="B26" s="41"/>
      <c r="C26" s="18"/>
      <c r="D26" s="19"/>
      <c r="E26" s="5"/>
      <c r="F26" s="5"/>
      <c r="G26" s="5"/>
      <c r="H26" s="45"/>
      <c r="I26" s="20"/>
      <c r="J26" s="20"/>
      <c r="K26" s="45"/>
      <c r="L26" s="5"/>
      <c r="M26" s="35"/>
      <c r="N26" s="33"/>
    </row>
    <row r="27" spans="1:14" x14ac:dyDescent="0.25">
      <c r="A27" s="33"/>
      <c r="B27" s="41"/>
      <c r="C27" s="18"/>
      <c r="D27" s="19"/>
      <c r="E27" s="5"/>
      <c r="F27" s="5"/>
      <c r="G27" s="5"/>
      <c r="H27" s="45"/>
      <c r="I27" s="20"/>
      <c r="J27" s="20"/>
      <c r="K27" s="45"/>
      <c r="L27" s="5"/>
      <c r="M27" s="35"/>
      <c r="N27" s="33"/>
    </row>
    <row r="28" spans="1:14" x14ac:dyDescent="0.25">
      <c r="A28" s="33"/>
      <c r="B28" s="41"/>
      <c r="C28" s="18"/>
      <c r="D28" s="19"/>
      <c r="E28" s="19"/>
      <c r="F28" s="5"/>
      <c r="G28" s="5"/>
      <c r="H28" s="45"/>
      <c r="I28" s="27"/>
      <c r="J28" s="27"/>
      <c r="K28" s="45"/>
      <c r="L28" s="5"/>
      <c r="M28" s="35"/>
      <c r="N28" s="33"/>
    </row>
    <row r="29" spans="1:14" x14ac:dyDescent="0.25">
      <c r="A29" s="33"/>
      <c r="B29" s="41"/>
      <c r="C29" s="18"/>
      <c r="D29" s="36"/>
      <c r="E29" s="36"/>
      <c r="F29" s="5"/>
      <c r="G29" s="5"/>
      <c r="H29" s="45"/>
      <c r="I29" s="27"/>
      <c r="J29" s="27"/>
      <c r="K29" s="46"/>
      <c r="L29" s="5"/>
      <c r="M29" s="35"/>
      <c r="N29" s="33"/>
    </row>
    <row r="30" spans="1:14" x14ac:dyDescent="0.25">
      <c r="A30" s="33"/>
      <c r="B30" s="41"/>
      <c r="C30" s="18"/>
      <c r="D30" s="19"/>
      <c r="E30" s="1"/>
      <c r="F30" s="5"/>
      <c r="G30" s="5"/>
      <c r="H30" s="44"/>
      <c r="I30" s="27"/>
      <c r="J30" s="27"/>
      <c r="K30" s="45"/>
      <c r="L30" s="1"/>
      <c r="M30" s="34"/>
      <c r="N30" s="33"/>
    </row>
    <row r="31" spans="1:14" x14ac:dyDescent="0.25">
      <c r="A31" s="33"/>
      <c r="B31" s="33"/>
      <c r="C31" s="20"/>
      <c r="D31" s="19"/>
      <c r="E31" s="1"/>
      <c r="F31" s="1"/>
      <c r="G31" s="1"/>
      <c r="H31" s="44"/>
      <c r="I31" s="20"/>
      <c r="J31" s="20"/>
      <c r="K31" s="44"/>
      <c r="L31" s="1"/>
      <c r="M31" s="34"/>
      <c r="N31" s="33"/>
    </row>
    <row r="32" spans="1:14" x14ac:dyDescent="0.25">
      <c r="A32" s="33"/>
      <c r="B32" s="41"/>
      <c r="C32" s="42"/>
      <c r="D32" s="42"/>
      <c r="E32" s="38"/>
      <c r="F32" s="38"/>
      <c r="G32" s="38"/>
      <c r="H32" s="47"/>
      <c r="I32" s="28"/>
      <c r="J32" s="28"/>
      <c r="K32" s="48"/>
      <c r="L32" s="38"/>
      <c r="M32" s="38"/>
      <c r="N32" s="33"/>
    </row>
    <row r="33" spans="1:14" x14ac:dyDescent="0.25">
      <c r="A33" s="33"/>
      <c r="B33" s="33"/>
      <c r="C33" s="33"/>
      <c r="D33" s="33"/>
      <c r="E33" s="33"/>
      <c r="F33" s="33"/>
      <c r="G33" s="33"/>
      <c r="H33" s="43"/>
      <c r="I33" s="43"/>
      <c r="J33" s="43"/>
      <c r="K33" s="43"/>
      <c r="L33" s="33"/>
      <c r="M33" s="33"/>
      <c r="N33" s="33"/>
    </row>
    <row r="34" spans="1:14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x14ac:dyDescent="0.25">
      <c r="A35" s="33"/>
      <c r="B35" s="33"/>
      <c r="C35" s="33"/>
      <c r="D35" s="33"/>
      <c r="E35" s="39"/>
      <c r="F35" s="39"/>
      <c r="G35" s="39"/>
      <c r="H35" s="39"/>
      <c r="I35" s="39"/>
      <c r="J35" s="39"/>
      <c r="K35" s="39"/>
      <c r="L35" s="40"/>
      <c r="M35" s="39"/>
      <c r="N35" s="33"/>
    </row>
    <row r="36" spans="1:14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4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4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4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4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4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4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</sheetData>
  <mergeCells count="3">
    <mergeCell ref="E3:F3"/>
    <mergeCell ref="B2:C2"/>
    <mergeCell ref="B1:D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Portland Development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Wicks, Alison</dc:creator>
  <cp:lastModifiedBy>Skenderian, Maggie</cp:lastModifiedBy>
  <cp:lastPrinted>2016-08-02T16:51:28Z</cp:lastPrinted>
  <dcterms:created xsi:type="dcterms:W3CDTF">2016-02-26T20:34:21Z</dcterms:created>
  <dcterms:modified xsi:type="dcterms:W3CDTF">2016-08-02T16:54:07Z</dcterms:modified>
</cp:coreProperties>
</file>